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activeTab="0"/>
  </bookViews>
  <sheets>
    <sheet name="2016年蓬江区一般公共预算收入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<sst xmlns="http://schemas.openxmlformats.org/spreadsheetml/2006/main" count="37" uniqueCount="37">
  <si>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 xml:space="preserve">       增值税</t>
  </si>
  <si>
    <t xml:space="preserve">       营业税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</si>
  <si>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</si>
  <si>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</si>
  <si>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</si>
  <si>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</si>
  <si>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</si>
  <si>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</si>
  <si>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</si>
  <si>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</si>
  <si>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</si>
  <si>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</si>
  <si>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</si>
  <si>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</si>
  <si>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</si>
  <si>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</si>
  <si>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</si>
  <si>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其他收入</t>
  </si>
  <si>
    <t>金额单位：万元</t>
  </si>
  <si>
    <t>预算科目</t>
  </si>
  <si>
    <t>预算数</t>
  </si>
  <si>
    <t>调整预算数</t>
  </si>
  <si>
    <t>决算数</t>
  </si>
  <si>
    <t>决算数比调整预算数增减额</t>
  </si>
  <si>
    <r>
      <t>决算数为调整预算数的</t>
    </r>
    <r>
      <rPr>
        <b/>
        <strike/>
        <sz val="11"/>
        <rFont val="宋体"/>
        <family val="0"/>
      </rPr>
      <t>%</t>
    </r>
  </si>
  <si>
    <t>一、一般公共预算收入合计</t>
  </si>
  <si>
    <t>（一）税收收入</t>
  </si>
  <si>
    <t>（二）非税收入</t>
  </si>
  <si>
    <t>二、市更库滨江新城收入</t>
  </si>
  <si>
    <t>本年收入合计</t>
  </si>
  <si>
    <r>
      <t xml:space="preserve">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国有资源（资产）有偿使用收入</t>
    </r>
  </si>
  <si>
    <t>三、债务转贷收入</t>
  </si>
  <si>
    <t>四、调入资金</t>
  </si>
  <si>
    <t>五、上级返还补助收入</t>
  </si>
  <si>
    <t>六、预算稳定调节基金</t>
  </si>
  <si>
    <t>七、上年结余</t>
  </si>
  <si>
    <t>2016年蓬江区一般公共预算收入决算表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</si>
</sst>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_ ;[Red]\-0\ "/>
    <numFmt numFmtId="188" formatCode="0.00000_ "/>
    <numFmt numFmtId="189" formatCode="0.0000_ "/>
    <numFmt numFmtId="190" formatCode="0.000_ "/>
    <numFmt numFmtId="191" formatCode="_ * #,##0_ ;_ * \-#,##0_ ;_ * &quot;-&quot;??_ ;_ @_ "/>
    <numFmt numFmtId="192" formatCode="0.00_);[Red]\(0.00\)"/>
    <numFmt numFmtId="193" formatCode="#,##0.00_ "/>
    <numFmt numFmtId="194" formatCode="#,##0_);[Red]\(#,##0\)"/>
    <numFmt numFmtId="195" formatCode="0.0_ "/>
    <numFmt numFmtId="196" formatCode="#,##0_ "/>
    <numFmt numFmtId="197" formatCode="_-* #,##0.0_-;\-* #,##0.0_-;_-* &quot;-&quot;_-;_-@_-"/>
    <numFmt numFmtId="198" formatCode="_-* #,##0.00_-;\-* #,##0.00_-;_-* &quot;-&quot;_-;_-@_-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trike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3" fontId="2" fillId="33" borderId="10" xfId="5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6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1" fontId="0" fillId="0" borderId="10" xfId="52" applyFont="1" applyFill="1" applyBorder="1" applyAlignment="1">
      <alignment vertical="center"/>
    </xf>
    <xf numFmtId="41" fontId="8" fillId="0" borderId="10" xfId="52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千位分隔[0] 2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34.75390625" style="1" customWidth="1"/>
    <col min="2" max="2" width="15.125" style="1" customWidth="1"/>
    <col min="3" max="4" width="14.375" style="1" customWidth="1"/>
    <col min="5" max="5" width="16.125" style="1" customWidth="1"/>
    <col min="6" max="6" width="14.875" style="1" customWidth="1"/>
    <col min="7" max="16384" width="9.00390625" style="1" customWidth="1"/>
  </cols>
  <sheetData>
    <row r="1" spans="1:6" ht="33.75" customHeight="1">
      <c r="A1" s="13" t="s">
        <v>36</v>
      </c>
      <c r="B1" s="13"/>
      <c r="C1" s="13"/>
      <c r="D1" s="13"/>
      <c r="E1" s="13"/>
      <c r="F1" s="13"/>
    </row>
    <row r="2" spans="1:6" ht="15.75" customHeight="1">
      <c r="A2" s="14" t="s">
        <v>18</v>
      </c>
      <c r="B2" s="14"/>
      <c r="C2" s="14"/>
      <c r="D2" s="14"/>
      <c r="E2" s="14"/>
      <c r="F2" s="14"/>
    </row>
    <row r="3" spans="1:6" ht="30" customHeight="1">
      <c r="A3" s="2" t="s">
        <v>19</v>
      </c>
      <c r="B3" s="2" t="s">
        <v>20</v>
      </c>
      <c r="C3" s="2" t="s">
        <v>21</v>
      </c>
      <c r="D3" s="2" t="s">
        <v>22</v>
      </c>
      <c r="E3" s="4" t="s">
        <v>23</v>
      </c>
      <c r="F3" s="4" t="s">
        <v>24</v>
      </c>
    </row>
    <row r="4" spans="1:6" ht="19.5" customHeight="1">
      <c r="A4" s="5" t="s">
        <v>25</v>
      </c>
      <c r="B4" s="11">
        <f>SUM(B5,B19)</f>
        <v>233933</v>
      </c>
      <c r="C4" s="11">
        <f>SUM(C5,C19)</f>
        <v>221649</v>
      </c>
      <c r="D4" s="11">
        <f>SUM(D5,D19)</f>
        <v>223114</v>
      </c>
      <c r="E4" s="11">
        <f>SUM(D4-C4)</f>
        <v>1465</v>
      </c>
      <c r="F4" s="6">
        <f>SUM(D4/C4*100)</f>
        <v>100.66095493325031</v>
      </c>
    </row>
    <row r="5" spans="1:6" ht="19.5" customHeight="1">
      <c r="A5" s="9" t="s">
        <v>26</v>
      </c>
      <c r="B5" s="10">
        <f>SUM(B6:B18)</f>
        <v>184470</v>
      </c>
      <c r="C5" s="10">
        <f>SUM(C6:C18)</f>
        <v>153734</v>
      </c>
      <c r="D5" s="10">
        <f>SUM(D6:D18)</f>
        <v>158844</v>
      </c>
      <c r="E5" s="10">
        <f>SUM(D5-C5)</f>
        <v>5110</v>
      </c>
      <c r="F5" s="12">
        <f>SUM(D5/C5*100)</f>
        <v>103.32392313996903</v>
      </c>
    </row>
    <row r="6" spans="1:6" ht="19.5" customHeight="1">
      <c r="A6" s="9" t="s">
        <v>0</v>
      </c>
      <c r="B6" s="10">
        <v>37386</v>
      </c>
      <c r="C6" s="10">
        <v>39250</v>
      </c>
      <c r="D6" s="10">
        <v>40400</v>
      </c>
      <c r="E6" s="10">
        <f aca="true" t="shared" si="0" ref="E6:E18">SUM(D6-C6)</f>
        <v>1150</v>
      </c>
      <c r="F6" s="12">
        <f aca="true" t="shared" si="1" ref="F6:F18">SUM(D6/C6*100)</f>
        <v>102.92993630573248</v>
      </c>
    </row>
    <row r="7" spans="1:6" ht="19.5" customHeight="1">
      <c r="A7" s="9" t="s">
        <v>1</v>
      </c>
      <c r="B7" s="10">
        <v>32000</v>
      </c>
      <c r="C7" s="10">
        <v>13729</v>
      </c>
      <c r="D7" s="10">
        <v>12958</v>
      </c>
      <c r="E7" s="10">
        <f t="shared" si="0"/>
        <v>-771</v>
      </c>
      <c r="F7" s="12">
        <f t="shared" si="1"/>
        <v>94.3841503386991</v>
      </c>
    </row>
    <row r="8" spans="1:6" ht="19.5" customHeight="1">
      <c r="A8" s="9" t="s">
        <v>2</v>
      </c>
      <c r="B8" s="10">
        <v>17800</v>
      </c>
      <c r="C8" s="10">
        <v>13840</v>
      </c>
      <c r="D8" s="10">
        <v>14321</v>
      </c>
      <c r="E8" s="10">
        <f t="shared" si="0"/>
        <v>481</v>
      </c>
      <c r="F8" s="12">
        <f t="shared" si="1"/>
        <v>103.47543352601156</v>
      </c>
    </row>
    <row r="9" spans="1:6" ht="19.5" customHeight="1">
      <c r="A9" s="9" t="s">
        <v>3</v>
      </c>
      <c r="B9" s="10">
        <v>6700</v>
      </c>
      <c r="C9" s="10">
        <v>6560</v>
      </c>
      <c r="D9" s="10">
        <v>6643</v>
      </c>
      <c r="E9" s="10">
        <f t="shared" si="0"/>
        <v>83</v>
      </c>
      <c r="F9" s="12">
        <f t="shared" si="1"/>
        <v>101.26524390243902</v>
      </c>
    </row>
    <row r="10" spans="1:6" ht="19.5" customHeight="1">
      <c r="A10" s="9" t="s">
        <v>4</v>
      </c>
      <c r="B10" s="10">
        <v>150</v>
      </c>
      <c r="C10" s="10">
        <v>260</v>
      </c>
      <c r="D10" s="10">
        <v>272</v>
      </c>
      <c r="E10" s="10">
        <f t="shared" si="0"/>
        <v>12</v>
      </c>
      <c r="F10" s="12">
        <f t="shared" si="1"/>
        <v>104.61538461538463</v>
      </c>
    </row>
    <row r="11" spans="1:6" ht="19.5" customHeight="1">
      <c r="A11" s="9" t="s">
        <v>5</v>
      </c>
      <c r="B11" s="10">
        <v>17600</v>
      </c>
      <c r="C11" s="10">
        <v>15500</v>
      </c>
      <c r="D11" s="10">
        <v>15869</v>
      </c>
      <c r="E11" s="10">
        <f t="shared" si="0"/>
        <v>369</v>
      </c>
      <c r="F11" s="12">
        <f t="shared" si="1"/>
        <v>102.38064516129033</v>
      </c>
    </row>
    <row r="12" spans="1:6" ht="19.5" customHeight="1">
      <c r="A12" s="9" t="s">
        <v>6</v>
      </c>
      <c r="B12" s="10">
        <v>13400</v>
      </c>
      <c r="C12" s="10">
        <v>14500</v>
      </c>
      <c r="D12" s="10">
        <v>14195</v>
      </c>
      <c r="E12" s="10">
        <f t="shared" si="0"/>
        <v>-305</v>
      </c>
      <c r="F12" s="12">
        <f t="shared" si="1"/>
        <v>97.89655172413792</v>
      </c>
    </row>
    <row r="13" spans="1:6" ht="19.5" customHeight="1">
      <c r="A13" s="9" t="s">
        <v>7</v>
      </c>
      <c r="B13" s="10">
        <v>3800</v>
      </c>
      <c r="C13" s="10">
        <v>3435</v>
      </c>
      <c r="D13" s="10">
        <v>3674</v>
      </c>
      <c r="E13" s="10">
        <f t="shared" si="0"/>
        <v>239</v>
      </c>
      <c r="F13" s="12">
        <f t="shared" si="1"/>
        <v>106.95778748180496</v>
      </c>
    </row>
    <row r="14" spans="1:6" ht="19.5" customHeight="1">
      <c r="A14" s="9" t="s">
        <v>8</v>
      </c>
      <c r="B14" s="10">
        <v>11300</v>
      </c>
      <c r="C14" s="10">
        <v>10500</v>
      </c>
      <c r="D14" s="10">
        <v>10645</v>
      </c>
      <c r="E14" s="10">
        <f t="shared" si="0"/>
        <v>145</v>
      </c>
      <c r="F14" s="12">
        <f t="shared" si="1"/>
        <v>101.38095238095237</v>
      </c>
    </row>
    <row r="15" spans="1:6" ht="19.5" customHeight="1">
      <c r="A15" s="9" t="s">
        <v>9</v>
      </c>
      <c r="B15" s="10">
        <v>16700</v>
      </c>
      <c r="C15" s="10">
        <v>11520</v>
      </c>
      <c r="D15" s="10">
        <v>14234</v>
      </c>
      <c r="E15" s="10">
        <f t="shared" si="0"/>
        <v>2714</v>
      </c>
      <c r="F15" s="12">
        <f t="shared" si="1"/>
        <v>123.55902777777779</v>
      </c>
    </row>
    <row r="16" spans="1:6" ht="19.5" customHeight="1">
      <c r="A16" s="9" t="s">
        <v>10</v>
      </c>
      <c r="B16" s="10">
        <v>3350</v>
      </c>
      <c r="C16" s="10">
        <v>3610</v>
      </c>
      <c r="D16" s="10">
        <v>3337</v>
      </c>
      <c r="E16" s="10">
        <f t="shared" si="0"/>
        <v>-273</v>
      </c>
      <c r="F16" s="12">
        <f t="shared" si="1"/>
        <v>92.43767313019391</v>
      </c>
    </row>
    <row r="17" spans="1:6" ht="19.5" customHeight="1">
      <c r="A17" s="9" t="s">
        <v>11</v>
      </c>
      <c r="B17" s="10">
        <v>784</v>
      </c>
      <c r="C17" s="10">
        <v>2520</v>
      </c>
      <c r="D17" s="10">
        <v>2635</v>
      </c>
      <c r="E17" s="10">
        <f t="shared" si="0"/>
        <v>115</v>
      </c>
      <c r="F17" s="12">
        <f t="shared" si="1"/>
        <v>104.56349206349206</v>
      </c>
    </row>
    <row r="18" spans="1:6" ht="19.5" customHeight="1">
      <c r="A18" s="9" t="s">
        <v>12</v>
      </c>
      <c r="B18" s="10">
        <v>23500</v>
      </c>
      <c r="C18" s="10">
        <v>18510</v>
      </c>
      <c r="D18" s="10">
        <v>19661</v>
      </c>
      <c r="E18" s="10">
        <f t="shared" si="0"/>
        <v>1151</v>
      </c>
      <c r="F18" s="12">
        <f t="shared" si="1"/>
        <v>106.2182603997839</v>
      </c>
    </row>
    <row r="19" spans="1:6" ht="19.5" customHeight="1">
      <c r="A19" s="9" t="s">
        <v>27</v>
      </c>
      <c r="B19" s="10">
        <f>SUM(B20:B25)</f>
        <v>49463</v>
      </c>
      <c r="C19" s="10">
        <f>SUM(C20:C25)</f>
        <v>67915</v>
      </c>
      <c r="D19" s="10">
        <f>SUM(D20:D25)</f>
        <v>64270</v>
      </c>
      <c r="E19" s="10">
        <f aca="true" t="shared" si="2" ref="E19:E31">SUM(D19-C19)</f>
        <v>-3645</v>
      </c>
      <c r="F19" s="12">
        <f aca="true" t="shared" si="3" ref="F19:F33">SUM(D19/C19*100)</f>
        <v>94.63299712876389</v>
      </c>
    </row>
    <row r="20" spans="1:6" ht="19.5" customHeight="1">
      <c r="A20" s="9" t="s">
        <v>13</v>
      </c>
      <c r="B20" s="10">
        <v>12661</v>
      </c>
      <c r="C20" s="10">
        <v>16625</v>
      </c>
      <c r="D20" s="10">
        <v>14966</v>
      </c>
      <c r="E20" s="10">
        <f t="shared" si="2"/>
        <v>-1659</v>
      </c>
      <c r="F20" s="12">
        <f t="shared" si="3"/>
        <v>90.02105263157894</v>
      </c>
    </row>
    <row r="21" spans="1:6" ht="19.5" customHeight="1">
      <c r="A21" s="9" t="s">
        <v>14</v>
      </c>
      <c r="B21" s="10">
        <v>14000</v>
      </c>
      <c r="C21" s="10">
        <v>18030</v>
      </c>
      <c r="D21" s="10">
        <v>17894</v>
      </c>
      <c r="E21" s="10">
        <f t="shared" si="2"/>
        <v>-136</v>
      </c>
      <c r="F21" s="12">
        <f t="shared" si="3"/>
        <v>99.2457016084304</v>
      </c>
    </row>
    <row r="22" spans="1:6" ht="19.5" customHeight="1">
      <c r="A22" s="9" t="s">
        <v>15</v>
      </c>
      <c r="B22" s="10">
        <v>3500</v>
      </c>
      <c r="C22" s="10">
        <v>1680</v>
      </c>
      <c r="D22" s="10">
        <v>1643</v>
      </c>
      <c r="E22" s="10">
        <f t="shared" si="2"/>
        <v>-37</v>
      </c>
      <c r="F22" s="12">
        <f t="shared" si="3"/>
        <v>97.79761904761905</v>
      </c>
    </row>
    <row r="23" spans="1:6" ht="19.5" customHeight="1">
      <c r="A23" s="9" t="s">
        <v>16</v>
      </c>
      <c r="B23" s="10">
        <v>1800</v>
      </c>
      <c r="C23" s="10">
        <v>0</v>
      </c>
      <c r="D23" s="10"/>
      <c r="E23" s="10">
        <f t="shared" si="2"/>
        <v>0</v>
      </c>
      <c r="F23" s="12"/>
    </row>
    <row r="24" spans="1:6" ht="19.5" customHeight="1">
      <c r="A24" s="9" t="s">
        <v>30</v>
      </c>
      <c r="B24" s="10">
        <v>13890</v>
      </c>
      <c r="C24" s="10">
        <v>28220</v>
      </c>
      <c r="D24" s="10">
        <v>23173</v>
      </c>
      <c r="E24" s="10">
        <f t="shared" si="2"/>
        <v>-5047</v>
      </c>
      <c r="F24" s="12">
        <f t="shared" si="3"/>
        <v>82.11552090715804</v>
      </c>
    </row>
    <row r="25" spans="1:6" ht="19.5" customHeight="1">
      <c r="A25" s="9" t="s">
        <v>17</v>
      </c>
      <c r="B25" s="10">
        <v>3612</v>
      </c>
      <c r="C25" s="10">
        <v>3360</v>
      </c>
      <c r="D25" s="10">
        <v>6594</v>
      </c>
      <c r="E25" s="10">
        <f t="shared" si="2"/>
        <v>3234</v>
      </c>
      <c r="F25" s="12">
        <f t="shared" si="3"/>
        <v>196.25</v>
      </c>
    </row>
    <row r="26" spans="1:6" ht="19.5" customHeight="1">
      <c r="A26" s="9" t="s">
        <v>28</v>
      </c>
      <c r="B26" s="10">
        <v>18750</v>
      </c>
      <c r="C26" s="10">
        <v>18688</v>
      </c>
      <c r="D26" s="10">
        <v>17775</v>
      </c>
      <c r="E26" s="10">
        <f t="shared" si="2"/>
        <v>-913</v>
      </c>
      <c r="F26" s="12">
        <f t="shared" si="3"/>
        <v>95.11451198630137</v>
      </c>
    </row>
    <row r="27" spans="1:6" ht="19.5" customHeight="1">
      <c r="A27" s="9" t="s">
        <v>31</v>
      </c>
      <c r="B27" s="10"/>
      <c r="C27" s="10"/>
      <c r="D27" s="10">
        <v>165244</v>
      </c>
      <c r="E27" s="10">
        <f t="shared" si="2"/>
        <v>165244</v>
      </c>
      <c r="F27" s="12"/>
    </row>
    <row r="28" spans="1:6" ht="19.5" customHeight="1">
      <c r="A28" s="9" t="s">
        <v>32</v>
      </c>
      <c r="B28" s="10">
        <v>12294</v>
      </c>
      <c r="C28" s="10">
        <v>15294</v>
      </c>
      <c r="D28" s="10">
        <v>14758</v>
      </c>
      <c r="E28" s="10">
        <f t="shared" si="2"/>
        <v>-536</v>
      </c>
      <c r="F28" s="12">
        <f t="shared" si="3"/>
        <v>96.49535765659736</v>
      </c>
    </row>
    <row r="29" spans="1:6" ht="19.5" customHeight="1">
      <c r="A29" s="9" t="s">
        <v>33</v>
      </c>
      <c r="B29" s="10">
        <v>62712</v>
      </c>
      <c r="C29" s="10">
        <v>88910</v>
      </c>
      <c r="D29" s="10">
        <v>99981</v>
      </c>
      <c r="E29" s="10">
        <f t="shared" si="2"/>
        <v>11071</v>
      </c>
      <c r="F29" s="12">
        <f t="shared" si="3"/>
        <v>112.4519176695535</v>
      </c>
    </row>
    <row r="30" spans="1:6" ht="19.5" customHeight="1">
      <c r="A30" s="9" t="s">
        <v>34</v>
      </c>
      <c r="B30" s="10"/>
      <c r="C30" s="10"/>
      <c r="D30" s="10"/>
      <c r="E30" s="10">
        <f t="shared" si="2"/>
        <v>0</v>
      </c>
      <c r="F30" s="12"/>
    </row>
    <row r="31" spans="1:6" ht="19.5" customHeight="1">
      <c r="A31" s="9" t="s">
        <v>35</v>
      </c>
      <c r="B31" s="10">
        <v>7200</v>
      </c>
      <c r="C31" s="10">
        <v>4828</v>
      </c>
      <c r="D31" s="10">
        <v>4828</v>
      </c>
      <c r="E31" s="10">
        <f t="shared" si="2"/>
        <v>0</v>
      </c>
      <c r="F31" s="12">
        <f t="shared" si="3"/>
        <v>100</v>
      </c>
    </row>
    <row r="32" spans="1:6" ht="19.5" customHeight="1">
      <c r="A32" s="7"/>
      <c r="B32" s="3"/>
      <c r="C32" s="3"/>
      <c r="D32" s="3"/>
      <c r="E32" s="3"/>
      <c r="F32" s="6"/>
    </row>
    <row r="33" spans="1:6" ht="19.5" customHeight="1">
      <c r="A33" s="8" t="s">
        <v>29</v>
      </c>
      <c r="B33" s="11">
        <f>SUM(B4+B26+B27+B28+B29+B30+B31)</f>
        <v>334889</v>
      </c>
      <c r="C33" s="11">
        <f>SUM(C4+C26+C27+C28+C29+C30+C31)</f>
        <v>349369</v>
      </c>
      <c r="D33" s="11">
        <f>SUM(D4+D26+D27+D28+D29+D30+D31)</f>
        <v>525700</v>
      </c>
      <c r="E33" s="11">
        <f>SUM(E4+E26+E27+E28+E29+E30+E31)</f>
        <v>176331</v>
      </c>
      <c r="F33" s="6">
        <f t="shared" si="3"/>
        <v>150.47127821873147</v>
      </c>
    </row>
  </sheetData>
  <sheetProtection/>
  <mergeCells count="2">
    <mergeCell ref="A1:F1"/>
    <mergeCell ref="A2:F2"/>
  </mergeCells>
  <printOptions/>
  <pageMargins left="0.5511811023622047" right="0.5118110236220472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jugkh</cp:lastModifiedBy>
  <cp:lastPrinted>2016-09-13T07:18:56Z</cp:lastPrinted>
  <dcterms:created xsi:type="dcterms:W3CDTF">2012-08-14T07:32:08Z</dcterms:created>
  <dcterms:modified xsi:type="dcterms:W3CDTF">2017-11-01T08:08:59Z</dcterms:modified>
  <cp:category/>
  <cp:version/>
  <cp:contentType/>
  <cp:contentStatus/>
</cp:coreProperties>
</file>